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tagolfklubb-my.sharepoint.com/personal/roar_altagolf_no/Documents/Dokumenter/Alta Golfklubb 2017/Årsmøte 2025/"/>
    </mc:Choice>
  </mc:AlternateContent>
  <xr:revisionPtr revIDLastSave="0" documentId="8_{8BC4A7C5-0546-4AEF-8820-FC940972C304}" xr6:coauthVersionLast="47" xr6:coauthVersionMax="47" xr10:uidLastSave="{00000000-0000-0000-0000-000000000000}"/>
  <bookViews>
    <workbookView xWindow="-120" yWindow="-120" windowWidth="51840" windowHeight="21120" xr2:uid="{1261C790-15C6-46AC-8352-04B2CEF2C585}"/>
  </bookViews>
  <sheets>
    <sheet name="Ark1" sheetId="1" r:id="rId1"/>
    <sheet name="Medlemm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4" i="1" l="1"/>
  <c r="D106" i="1" s="1"/>
  <c r="D114" i="1" s="1"/>
  <c r="D7" i="1"/>
  <c r="C44" i="1"/>
  <c r="C113" i="1" l="1"/>
  <c r="C106" i="1" l="1"/>
  <c r="C114" i="1" s="1"/>
</calcChain>
</file>

<file path=xl/sharedStrings.xml><?xml version="1.0" encoding="utf-8"?>
<sst xmlns="http://schemas.openxmlformats.org/spreadsheetml/2006/main" count="120" uniqueCount="118">
  <si>
    <t>Alta Golfklubb</t>
  </si>
  <si>
    <t xml:space="preserve">Sum inntekt </t>
  </si>
  <si>
    <t>Kafe, servering og proshop</t>
  </si>
  <si>
    <t>Salgsinntekt kafe (15%)</t>
  </si>
  <si>
    <t>Salgsinntekt servering (25%)</t>
  </si>
  <si>
    <t>Salg proshop</t>
  </si>
  <si>
    <t>Forskuddsavtaler</t>
  </si>
  <si>
    <t>Salg aktivitet</t>
  </si>
  <si>
    <t>Green-fee</t>
  </si>
  <si>
    <t>Årskort aksjonærer</t>
  </si>
  <si>
    <t>Turneringsavgift</t>
  </si>
  <si>
    <t>Mini-/frisbee-/fotball-/korthullsgolf</t>
  </si>
  <si>
    <t>Simulator</t>
  </si>
  <si>
    <t>Driving-range</t>
  </si>
  <si>
    <t>Kurs og undervisning</t>
  </si>
  <si>
    <t>Dugnad, avgiftsfri</t>
  </si>
  <si>
    <t>Sparebankstiftelsen</t>
  </si>
  <si>
    <t>Medlemskontingent</t>
  </si>
  <si>
    <t>Inntekter sponsor og tilskudd</t>
  </si>
  <si>
    <t>Billetter høstsprell</t>
  </si>
  <si>
    <t>Sponsorinntekter</t>
  </si>
  <si>
    <t>Grasrotandelen</t>
  </si>
  <si>
    <t>Tilskudd Alta kommune</t>
  </si>
  <si>
    <t>Utleieinntekt</t>
  </si>
  <si>
    <t>Utleie av anneks</t>
  </si>
  <si>
    <t>Utleie klubbhus</t>
  </si>
  <si>
    <t>Utleie av skap</t>
  </si>
  <si>
    <t>Utleie av parkering</t>
  </si>
  <si>
    <t>Utleie av utelagerplass</t>
  </si>
  <si>
    <t>Utleie av campingvognoppstilling</t>
  </si>
  <si>
    <t>Utleie arbeidskraft</t>
  </si>
  <si>
    <t>Annen inntekt</t>
  </si>
  <si>
    <t>Provisjon proshop</t>
  </si>
  <si>
    <t>Sliping av aggregater</t>
  </si>
  <si>
    <t>Andre inntekter (25 %)</t>
  </si>
  <si>
    <t>Vask</t>
  </si>
  <si>
    <t>Momsrefusjon</t>
  </si>
  <si>
    <t>Andre inntekter avgiftsfritt</t>
  </si>
  <si>
    <t>Sum kostnader</t>
  </si>
  <si>
    <t>Varekostnader</t>
  </si>
  <si>
    <t>Innkjøp varer kafe</t>
  </si>
  <si>
    <t>Varer for videresalg</t>
  </si>
  <si>
    <t>Beholdningsendring</t>
  </si>
  <si>
    <t>Kafedrift</t>
  </si>
  <si>
    <t>Premier etc. turneringer</t>
  </si>
  <si>
    <t>Driftskostnader aneks</t>
  </si>
  <si>
    <t>Kjøp driving-range og simulator</t>
  </si>
  <si>
    <t>Utgifter undervisning</t>
  </si>
  <si>
    <t>Kostnader prosjekt</t>
  </si>
  <si>
    <t>Kostnader utleie parkering</t>
  </si>
  <si>
    <t>Kostnader utleie caravanoppstilling</t>
  </si>
  <si>
    <t>Kostnader forskuddsavtaler og dugnad</t>
  </si>
  <si>
    <t>Lønnskostnad</t>
  </si>
  <si>
    <t>Lønn til ansatte</t>
  </si>
  <si>
    <t>Lønn under oppgaveplikt</t>
  </si>
  <si>
    <t>Feriepenger</t>
  </si>
  <si>
    <t>Feriepenger over 60 år</t>
  </si>
  <si>
    <t>Annen oppgavepliktig godtgjørelse</t>
  </si>
  <si>
    <t>Innberetningspliktig pensjonskostnad</t>
  </si>
  <si>
    <t>Annen kostnadsgodtgjørelse</t>
  </si>
  <si>
    <t>Refusjon av sykepenger</t>
  </si>
  <si>
    <t>Annen refusjon</t>
  </si>
  <si>
    <t>Trekk kantinekostnad ansatte</t>
  </si>
  <si>
    <t>Annen personalkostnad</t>
  </si>
  <si>
    <t>Avskrivning</t>
  </si>
  <si>
    <t>Leie kostnader</t>
  </si>
  <si>
    <t>Leie av bane og klubbhus</t>
  </si>
  <si>
    <t>Leie av klubbhus, anneks, garasjer</t>
  </si>
  <si>
    <t>Drift og vedlikehold</t>
  </si>
  <si>
    <t>Renovasjon, vann, avløp o.l.</t>
  </si>
  <si>
    <t>Lys, varme</t>
  </si>
  <si>
    <t>Renhold</t>
  </si>
  <si>
    <t>Driftskostnader klubbhus</t>
  </si>
  <si>
    <t>Leasing baneutstyr</t>
  </si>
  <si>
    <t>Inventar</t>
  </si>
  <si>
    <t>Driftsmateriell baner</t>
  </si>
  <si>
    <t>Reparasjon og vedlikehold bygninger</t>
  </si>
  <si>
    <t>Reparasjon og vedlikehold baneutstyr</t>
  </si>
  <si>
    <t>Reparasjon og vedlikehold simulator</t>
  </si>
  <si>
    <t>Regnskapskostnader</t>
  </si>
  <si>
    <t>Andre honorar</t>
  </si>
  <si>
    <t>Kontorrekvisita</t>
  </si>
  <si>
    <t>Datakostnader</t>
  </si>
  <si>
    <t>Trykksaker</t>
  </si>
  <si>
    <t>Møte, kurs, oppdatering o.l.</t>
  </si>
  <si>
    <t>Kontingenter, reise og annet</t>
  </si>
  <si>
    <t>Reisekostnad, ikke oppgavepliktig</t>
  </si>
  <si>
    <t>Annonsekostnader</t>
  </si>
  <si>
    <t>Kontingent, fradragsberettiget</t>
  </si>
  <si>
    <t>Kontingent NGF</t>
  </si>
  <si>
    <t>Forsikringspremie</t>
  </si>
  <si>
    <t>Øres avrunding</t>
  </si>
  <si>
    <t>Eiendoms- og festeavgift</t>
  </si>
  <si>
    <t>Bank- og kortgebyr</t>
  </si>
  <si>
    <t>Gebyr Norkred</t>
  </si>
  <si>
    <t>Annen kostnad</t>
  </si>
  <si>
    <t>Driftsresultat</t>
  </si>
  <si>
    <t>Annen finansinntekt</t>
  </si>
  <si>
    <t>Annen renteinntekt</t>
  </si>
  <si>
    <t>Annen finanskostnad</t>
  </si>
  <si>
    <t>Annen rentekostnad</t>
  </si>
  <si>
    <t>Valutatap (disagio)</t>
  </si>
  <si>
    <t>Netto finansposter</t>
  </si>
  <si>
    <t>Avskrivning på varige driftsmidler</t>
  </si>
  <si>
    <t xml:space="preserve">Resultat </t>
  </si>
  <si>
    <t>Medlemmer</t>
  </si>
  <si>
    <t>Voksen</t>
  </si>
  <si>
    <t>Medlem nr 2</t>
  </si>
  <si>
    <t>21-27 år</t>
  </si>
  <si>
    <t>14-20 år</t>
  </si>
  <si>
    <t>under 14 år</t>
  </si>
  <si>
    <t>Fjernmedlem</t>
  </si>
  <si>
    <t>Støttemedlem</t>
  </si>
  <si>
    <t>Annen driftskostnad</t>
  </si>
  <si>
    <t>Budsjett</t>
  </si>
  <si>
    <t xml:space="preserve">Budsjett 2025  </t>
  </si>
  <si>
    <t>Budsjett 2026</t>
  </si>
  <si>
    <t>Budsjett 2026 sammenlignet med regnskap 2025 og budsjett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</si>
</sst>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3"/>
      <color rgb="FF000000"/>
      <name val="Calibri"/>
      <family val="2"/>
    </font>
    <font>
      <sz val="13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color rgb="FFFF0000"/>
      <name val="Calibri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3" fontId="4" fillId="0" borderId="0" xfId="0" applyNumberFormat="1" applyFont="1"/>
    <xf numFmtId="49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vertical="top"/>
    </xf>
    <xf numFmtId="49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49" fontId="4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0" fontId="7" fillId="0" borderId="0" xfId="0" applyFont="1"/>
    <xf numFmtId="0" fontId="9" fillId="0" borderId="0" xfId="0" applyFont="1"/>
    <xf numFmtId="49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vertical="top"/>
    </xf>
    <xf numFmtId="165" fontId="5" fillId="0" borderId="0" xfId="1" applyNumberFormat="1" applyFont="1"/>
    <xf numFmtId="165" fontId="9" fillId="0" borderId="0" xfId="1" applyNumberFormat="1" applyFont="1"/>
    <xf numFmtId="165" fontId="0" fillId="0" borderId="0" xfId="0" applyNumberFormat="1"/>
    <xf numFmtId="49" fontId="9" fillId="0" borderId="0" xfId="0" applyNumberFormat="1" applyFont="1" applyAlignment="1">
      <alignment vertical="top"/>
    </xf>
    <xf numFmtId="3" fontId="9" fillId="0" borderId="0" xfId="0" applyNumberFormat="1" applyFont="1" applyAlignment="1">
      <alignment vertical="top"/>
    </xf>
    <xf numFmtId="165" fontId="9" fillId="0" borderId="0" xfId="1" applyNumberFormat="1" applyFont="1" applyBorder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0" fillId="0" borderId="0" xfId="0" applyNumberFormat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AA3D-180C-4317-AA72-6C3FF96E427A}">
  <sheetPr>
    <pageSetUpPr fitToPage="1"/>
  </sheetPr>
  <dimension ref="A1:L115"/>
  <sheetViews>
    <sheetView tabSelected="1" zoomScale="131" zoomScaleNormal="131" workbookViewId="0">
      <selection activeCell="I94" sqref="I94"/>
    </sheetView>
  </sheetViews>
  <sheetFormatPr baseColWidth="10" defaultRowHeight="15" x14ac:dyDescent="0.25"/>
  <cols>
    <col min="1" max="1" width="39.5703125" customWidth="1"/>
    <col min="2" max="2" width="18.85546875" customWidth="1"/>
    <col min="3" max="3" width="13.42578125" customWidth="1"/>
    <col min="4" max="4" width="17.42578125" bestFit="1" customWidth="1"/>
    <col min="5" max="5" width="18" bestFit="1" customWidth="1"/>
  </cols>
  <sheetData>
    <row r="1" spans="1:7" ht="26.25" x14ac:dyDescent="0.4">
      <c r="A1" s="21" t="s">
        <v>114</v>
      </c>
      <c r="B1" s="21"/>
      <c r="C1" s="21"/>
      <c r="D1" s="21"/>
      <c r="E1" s="21"/>
    </row>
    <row r="2" spans="1:7" ht="17.25" x14ac:dyDescent="0.3">
      <c r="A2" s="22" t="s">
        <v>0</v>
      </c>
      <c r="B2" s="22"/>
      <c r="C2" s="22"/>
      <c r="D2" s="22"/>
      <c r="E2" s="22"/>
    </row>
    <row r="3" spans="1:7" ht="17.25" x14ac:dyDescent="0.3">
      <c r="A3" s="23" t="s">
        <v>117</v>
      </c>
      <c r="B3" s="23"/>
      <c r="C3" s="23"/>
      <c r="D3" s="23"/>
      <c r="E3" s="23"/>
    </row>
    <row r="5" spans="1:7" ht="18.75" x14ac:dyDescent="0.3">
      <c r="A5" s="1"/>
      <c r="B5" s="12" t="s">
        <v>116</v>
      </c>
      <c r="C5" s="2">
        <v>2025</v>
      </c>
      <c r="D5" s="2" t="s">
        <v>115</v>
      </c>
    </row>
    <row r="6" spans="1:7" ht="18.75" x14ac:dyDescent="0.3">
      <c r="A6" s="1"/>
      <c r="B6" s="3"/>
      <c r="C6" s="1"/>
      <c r="D6" s="1"/>
    </row>
    <row r="7" spans="1:7" ht="23.25" customHeight="1" x14ac:dyDescent="0.3">
      <c r="A7" s="1" t="s">
        <v>1</v>
      </c>
      <c r="B7" s="16">
        <v>4946000</v>
      </c>
      <c r="C7" s="4">
        <v>4643176</v>
      </c>
      <c r="D7" s="16">
        <f>D8+D13+D23+D24+D29+D37</f>
        <v>4673000</v>
      </c>
    </row>
    <row r="8" spans="1:7" ht="18.75" x14ac:dyDescent="0.3">
      <c r="A8" s="5" t="s">
        <v>2</v>
      </c>
      <c r="B8" s="15">
        <v>720000</v>
      </c>
      <c r="C8" s="6">
        <v>773531</v>
      </c>
      <c r="D8" s="15">
        <v>720000</v>
      </c>
    </row>
    <row r="9" spans="1:7" ht="18.75" hidden="1" x14ac:dyDescent="0.3">
      <c r="A9" s="5" t="s">
        <v>3</v>
      </c>
      <c r="B9" s="15"/>
      <c r="C9" s="6">
        <v>119392.73</v>
      </c>
      <c r="D9" s="15"/>
    </row>
    <row r="10" spans="1:7" ht="18.75" hidden="1" x14ac:dyDescent="0.3">
      <c r="A10" s="5" t="s">
        <v>4</v>
      </c>
      <c r="B10" s="15"/>
      <c r="C10" s="6">
        <v>103388.38</v>
      </c>
      <c r="D10" s="15"/>
    </row>
    <row r="11" spans="1:7" ht="18.75" hidden="1" x14ac:dyDescent="0.3">
      <c r="A11" s="5" t="s">
        <v>5</v>
      </c>
      <c r="B11" s="15"/>
      <c r="C11" s="6">
        <v>617887</v>
      </c>
      <c r="D11" s="15"/>
    </row>
    <row r="12" spans="1:7" ht="18.75" hidden="1" x14ac:dyDescent="0.3">
      <c r="A12" s="7" t="s">
        <v>6</v>
      </c>
      <c r="B12" s="15"/>
      <c r="C12" s="8">
        <v>0</v>
      </c>
      <c r="D12" s="15"/>
    </row>
    <row r="13" spans="1:7" ht="18.75" x14ac:dyDescent="0.3">
      <c r="A13" s="7" t="s">
        <v>7</v>
      </c>
      <c r="B13" s="15">
        <v>1432000</v>
      </c>
      <c r="C13" s="8">
        <v>1238584</v>
      </c>
      <c r="D13" s="15">
        <v>1297000</v>
      </c>
      <c r="G13" s="17"/>
    </row>
    <row r="14" spans="1:7" ht="18.75" hidden="1" x14ac:dyDescent="0.3">
      <c r="A14" s="5" t="s">
        <v>8</v>
      </c>
      <c r="B14" s="15"/>
      <c r="C14" s="6">
        <v>358420</v>
      </c>
      <c r="D14" s="15"/>
    </row>
    <row r="15" spans="1:7" ht="18.75" hidden="1" x14ac:dyDescent="0.3">
      <c r="A15" s="5" t="s">
        <v>9</v>
      </c>
      <c r="B15" s="15"/>
      <c r="C15" s="6">
        <v>149225</v>
      </c>
      <c r="D15" s="15"/>
    </row>
    <row r="16" spans="1:7" ht="18.75" hidden="1" x14ac:dyDescent="0.3">
      <c r="A16" s="5" t="s">
        <v>10</v>
      </c>
      <c r="B16" s="15"/>
      <c r="C16" s="6">
        <v>124850</v>
      </c>
      <c r="D16" s="15"/>
    </row>
    <row r="17" spans="1:12" ht="18.75" hidden="1" x14ac:dyDescent="0.3">
      <c r="A17" s="5" t="s">
        <v>11</v>
      </c>
      <c r="B17" s="15"/>
      <c r="C17" s="6">
        <v>58651</v>
      </c>
      <c r="D17" s="15"/>
    </row>
    <row r="18" spans="1:12" ht="18.75" hidden="1" x14ac:dyDescent="0.3">
      <c r="A18" s="5" t="s">
        <v>12</v>
      </c>
      <c r="B18" s="15"/>
      <c r="C18" s="6">
        <v>198490</v>
      </c>
      <c r="D18" s="15"/>
    </row>
    <row r="19" spans="1:12" ht="18.75" hidden="1" x14ac:dyDescent="0.3">
      <c r="A19" s="5" t="s">
        <v>13</v>
      </c>
      <c r="B19" s="15"/>
      <c r="C19" s="6">
        <v>134743.15</v>
      </c>
      <c r="D19" s="15"/>
    </row>
    <row r="20" spans="1:12" ht="18.75" hidden="1" x14ac:dyDescent="0.3">
      <c r="A20" s="5" t="s">
        <v>14</v>
      </c>
      <c r="B20" s="15"/>
      <c r="C20" s="6">
        <v>286245.45</v>
      </c>
      <c r="D20" s="15"/>
    </row>
    <row r="21" spans="1:12" ht="18.75" hidden="1" x14ac:dyDescent="0.3">
      <c r="A21" s="7" t="s">
        <v>15</v>
      </c>
      <c r="B21" s="15"/>
      <c r="C21" s="8">
        <v>82196</v>
      </c>
      <c r="D21" s="15"/>
    </row>
    <row r="22" spans="1:12" ht="18.75" hidden="1" x14ac:dyDescent="0.3">
      <c r="A22" s="7" t="s">
        <v>16</v>
      </c>
      <c r="B22" s="15"/>
      <c r="C22" s="8">
        <v>0</v>
      </c>
      <c r="D22" s="15"/>
    </row>
    <row r="23" spans="1:12" ht="18.75" x14ac:dyDescent="0.3">
      <c r="A23" s="5" t="s">
        <v>17</v>
      </c>
      <c r="B23" s="15">
        <v>900000</v>
      </c>
      <c r="C23" s="6">
        <v>818726</v>
      </c>
      <c r="D23" s="15">
        <v>740000</v>
      </c>
    </row>
    <row r="24" spans="1:12" ht="18.75" x14ac:dyDescent="0.3">
      <c r="A24" s="5" t="s">
        <v>18</v>
      </c>
      <c r="B24" s="15">
        <v>535000</v>
      </c>
      <c r="C24" s="6">
        <v>495105</v>
      </c>
      <c r="D24" s="15">
        <v>628000</v>
      </c>
    </row>
    <row r="25" spans="1:12" ht="18.75" hidden="1" x14ac:dyDescent="0.3">
      <c r="A25" s="5" t="s">
        <v>19</v>
      </c>
      <c r="B25" s="15"/>
      <c r="C25" s="6">
        <v>105675</v>
      </c>
      <c r="D25" s="15"/>
    </row>
    <row r="26" spans="1:12" ht="18.75" hidden="1" x14ac:dyDescent="0.3">
      <c r="A26" s="7" t="s">
        <v>20</v>
      </c>
      <c r="B26" s="15"/>
      <c r="C26" s="8">
        <v>481184</v>
      </c>
      <c r="D26" s="15"/>
    </row>
    <row r="27" spans="1:12" ht="18.75" hidden="1" x14ac:dyDescent="0.3">
      <c r="A27" s="5" t="s">
        <v>21</v>
      </c>
      <c r="B27" s="15"/>
      <c r="C27" s="6">
        <v>68632.429999999993</v>
      </c>
      <c r="D27" s="15"/>
    </row>
    <row r="28" spans="1:12" ht="18.75" hidden="1" x14ac:dyDescent="0.3">
      <c r="A28" s="5" t="s">
        <v>22</v>
      </c>
      <c r="B28" s="15"/>
      <c r="C28" s="6">
        <v>8882</v>
      </c>
      <c r="D28" s="15"/>
    </row>
    <row r="29" spans="1:12" ht="18.75" x14ac:dyDescent="0.3">
      <c r="A29" s="5" t="s">
        <v>23</v>
      </c>
      <c r="B29" s="15">
        <v>741000</v>
      </c>
      <c r="C29" s="6">
        <v>614911</v>
      </c>
      <c r="D29" s="15">
        <v>653000</v>
      </c>
      <c r="G29" s="14"/>
      <c r="L29" s="14"/>
    </row>
    <row r="30" spans="1:12" ht="18.75" hidden="1" x14ac:dyDescent="0.3">
      <c r="A30" s="5" t="s">
        <v>24</v>
      </c>
      <c r="B30" s="15"/>
      <c r="C30" s="6">
        <v>126115.71</v>
      </c>
      <c r="D30" s="15"/>
      <c r="G30" s="14"/>
      <c r="L30" s="14"/>
    </row>
    <row r="31" spans="1:12" ht="18.75" hidden="1" x14ac:dyDescent="0.3">
      <c r="A31" s="5" t="s">
        <v>25</v>
      </c>
      <c r="B31" s="15"/>
      <c r="C31" s="6">
        <v>129850</v>
      </c>
      <c r="D31" s="15"/>
      <c r="G31" s="14"/>
      <c r="L31" s="14"/>
    </row>
    <row r="32" spans="1:12" ht="18.75" hidden="1" x14ac:dyDescent="0.3">
      <c r="A32" s="5" t="s">
        <v>26</v>
      </c>
      <c r="B32" s="15"/>
      <c r="C32" s="6">
        <v>11710</v>
      </c>
      <c r="D32" s="15"/>
      <c r="G32" s="14"/>
      <c r="L32" s="14"/>
    </row>
    <row r="33" spans="1:12" ht="18.75" hidden="1" x14ac:dyDescent="0.3">
      <c r="A33" s="5" t="s">
        <v>27</v>
      </c>
      <c r="B33" s="15"/>
      <c r="C33" s="6">
        <v>201498</v>
      </c>
      <c r="D33" s="15"/>
      <c r="G33" s="14"/>
      <c r="L33" s="14"/>
    </row>
    <row r="34" spans="1:12" ht="18.75" hidden="1" x14ac:dyDescent="0.3">
      <c r="A34" s="5" t="s">
        <v>28</v>
      </c>
      <c r="B34" s="15"/>
      <c r="C34" s="6">
        <v>0</v>
      </c>
      <c r="D34" s="15"/>
      <c r="G34" s="14"/>
      <c r="L34" s="14"/>
    </row>
    <row r="35" spans="1:12" ht="18.75" hidden="1" x14ac:dyDescent="0.3">
      <c r="A35" s="5" t="s">
        <v>29</v>
      </c>
      <c r="B35" s="15"/>
      <c r="C35" s="6">
        <v>21412.33</v>
      </c>
      <c r="D35" s="15"/>
      <c r="G35" s="14"/>
      <c r="L35" s="14"/>
    </row>
    <row r="36" spans="1:12" ht="18.75" hidden="1" x14ac:dyDescent="0.3">
      <c r="A36" s="5" t="s">
        <v>30</v>
      </c>
      <c r="B36" s="15"/>
      <c r="C36" s="6">
        <v>3910.62</v>
      </c>
      <c r="D36" s="15"/>
      <c r="G36" s="14"/>
      <c r="L36" s="14"/>
    </row>
    <row r="37" spans="1:12" ht="18.75" x14ac:dyDescent="0.3">
      <c r="A37" s="5" t="s">
        <v>31</v>
      </c>
      <c r="B37" s="15">
        <v>618000</v>
      </c>
      <c r="C37" s="6">
        <v>702318</v>
      </c>
      <c r="D37" s="15">
        <v>635000</v>
      </c>
      <c r="G37" s="14"/>
      <c r="L37" s="14"/>
    </row>
    <row r="38" spans="1:12" ht="18.75" hidden="1" x14ac:dyDescent="0.3">
      <c r="A38" s="5" t="s">
        <v>32</v>
      </c>
      <c r="B38" s="15"/>
      <c r="C38" s="6">
        <v>81527</v>
      </c>
      <c r="D38" s="15"/>
      <c r="G38" s="14"/>
      <c r="L38" s="14"/>
    </row>
    <row r="39" spans="1:12" ht="18.75" hidden="1" x14ac:dyDescent="0.3">
      <c r="A39" s="5" t="s">
        <v>33</v>
      </c>
      <c r="B39" s="15"/>
      <c r="C39" s="6">
        <v>11481.92</v>
      </c>
      <c r="D39" s="15"/>
      <c r="G39" s="14"/>
      <c r="L39" s="14"/>
    </row>
    <row r="40" spans="1:12" ht="18.75" hidden="1" x14ac:dyDescent="0.3">
      <c r="A40" s="5" t="s">
        <v>34</v>
      </c>
      <c r="B40" s="15"/>
      <c r="C40" s="6">
        <v>58023.6</v>
      </c>
      <c r="D40" s="15"/>
      <c r="G40" s="14"/>
      <c r="L40" s="14"/>
    </row>
    <row r="41" spans="1:12" ht="18.75" hidden="1" x14ac:dyDescent="0.3">
      <c r="A41" s="5" t="s">
        <v>35</v>
      </c>
      <c r="B41" s="15"/>
      <c r="C41" s="6">
        <v>142874.35999999999</v>
      </c>
      <c r="D41" s="15"/>
      <c r="G41" s="14"/>
      <c r="L41" s="14"/>
    </row>
    <row r="42" spans="1:12" ht="18.75" hidden="1" x14ac:dyDescent="0.3">
      <c r="A42" s="5" t="s">
        <v>36</v>
      </c>
      <c r="B42" s="15"/>
      <c r="C42" s="6">
        <v>296369</v>
      </c>
      <c r="D42" s="15"/>
      <c r="G42" s="14"/>
      <c r="L42" s="14"/>
    </row>
    <row r="43" spans="1:12" ht="18.75" hidden="1" x14ac:dyDescent="0.3">
      <c r="A43" s="5" t="s">
        <v>37</v>
      </c>
      <c r="B43" s="15"/>
      <c r="C43" s="6">
        <v>14880</v>
      </c>
      <c r="D43" s="15"/>
      <c r="G43" s="14"/>
      <c r="L43" s="14"/>
    </row>
    <row r="44" spans="1:12" ht="18.75" x14ac:dyDescent="0.3">
      <c r="A44" s="9" t="s">
        <v>38</v>
      </c>
      <c r="B44" s="16">
        <v>4880000</v>
      </c>
      <c r="C44" s="10">
        <f>C45+C58+C70+C72</f>
        <v>4389301</v>
      </c>
      <c r="D44" s="16">
        <f>D45+D58+D70+D72</f>
        <v>4597500</v>
      </c>
      <c r="G44" s="14"/>
      <c r="L44" s="14"/>
    </row>
    <row r="45" spans="1:12" ht="15.75" customHeight="1" x14ac:dyDescent="0.3">
      <c r="A45" s="5" t="s">
        <v>39</v>
      </c>
      <c r="B45" s="15">
        <v>807000</v>
      </c>
      <c r="C45" s="6">
        <v>886570</v>
      </c>
      <c r="D45" s="15">
        <v>845000</v>
      </c>
      <c r="G45" s="14"/>
      <c r="L45" s="14"/>
    </row>
    <row r="46" spans="1:12" ht="18.75" hidden="1" x14ac:dyDescent="0.3">
      <c r="A46" s="5" t="s">
        <v>40</v>
      </c>
      <c r="B46" s="15"/>
      <c r="C46" s="6">
        <v>114032.03</v>
      </c>
      <c r="D46" s="15"/>
      <c r="G46" s="14"/>
      <c r="L46" s="14"/>
    </row>
    <row r="47" spans="1:12" ht="18.75" hidden="1" x14ac:dyDescent="0.3">
      <c r="A47" s="5" t="s">
        <v>41</v>
      </c>
      <c r="B47" s="15"/>
      <c r="C47" s="6">
        <v>628152.67000000004</v>
      </c>
      <c r="D47" s="15"/>
      <c r="G47" s="14"/>
      <c r="L47" s="14"/>
    </row>
    <row r="48" spans="1:12" ht="18.75" hidden="1" x14ac:dyDescent="0.3">
      <c r="A48" s="5" t="s">
        <v>42</v>
      </c>
      <c r="B48" s="15"/>
      <c r="C48" s="6">
        <v>-31157</v>
      </c>
      <c r="D48" s="15"/>
      <c r="G48" s="14"/>
      <c r="L48" s="14"/>
    </row>
    <row r="49" spans="1:12" ht="18.75" hidden="1" x14ac:dyDescent="0.3">
      <c r="A49" s="5" t="s">
        <v>43</v>
      </c>
      <c r="B49" s="15"/>
      <c r="C49" s="6">
        <v>41628</v>
      </c>
      <c r="D49" s="15"/>
      <c r="G49" s="14"/>
      <c r="L49" s="14"/>
    </row>
    <row r="50" spans="1:12" ht="18.75" hidden="1" x14ac:dyDescent="0.3">
      <c r="A50" s="5" t="s">
        <v>44</v>
      </c>
      <c r="B50" s="15"/>
      <c r="C50" s="6">
        <v>29308.11</v>
      </c>
      <c r="D50" s="15"/>
      <c r="G50" s="14"/>
      <c r="L50" s="14"/>
    </row>
    <row r="51" spans="1:12" ht="18.75" hidden="1" x14ac:dyDescent="0.3">
      <c r="A51" s="5" t="s">
        <v>45</v>
      </c>
      <c r="B51" s="15"/>
      <c r="C51" s="6">
        <v>0</v>
      </c>
      <c r="D51" s="15"/>
    </row>
    <row r="52" spans="1:12" ht="18.75" hidden="1" x14ac:dyDescent="0.3">
      <c r="A52" s="5" t="s">
        <v>46</v>
      </c>
      <c r="B52" s="15"/>
      <c r="C52" s="6">
        <v>48747.3</v>
      </c>
      <c r="D52" s="15"/>
    </row>
    <row r="53" spans="1:12" ht="18.75" hidden="1" x14ac:dyDescent="0.3">
      <c r="A53" s="5" t="s">
        <v>47</v>
      </c>
      <c r="B53" s="15"/>
      <c r="C53" s="6">
        <v>91001.16</v>
      </c>
      <c r="D53" s="15"/>
    </row>
    <row r="54" spans="1:12" ht="18.75" hidden="1" x14ac:dyDescent="0.3">
      <c r="A54" s="5" t="s">
        <v>48</v>
      </c>
      <c r="B54" s="15"/>
      <c r="C54" s="6">
        <v>0</v>
      </c>
      <c r="D54" s="15"/>
    </row>
    <row r="55" spans="1:12" ht="18.75" hidden="1" x14ac:dyDescent="0.3">
      <c r="A55" s="5" t="s">
        <v>49</v>
      </c>
      <c r="B55" s="15"/>
      <c r="C55" s="6"/>
      <c r="D55" s="15"/>
    </row>
    <row r="56" spans="1:12" ht="18.75" hidden="1" x14ac:dyDescent="0.3">
      <c r="A56" s="5" t="s">
        <v>50</v>
      </c>
      <c r="B56" s="15"/>
      <c r="C56" s="6"/>
      <c r="D56" s="15"/>
    </row>
    <row r="57" spans="1:12" ht="18.75" hidden="1" x14ac:dyDescent="0.3">
      <c r="A57" s="7" t="s">
        <v>51</v>
      </c>
      <c r="B57" s="15"/>
      <c r="C57" s="8">
        <v>201768</v>
      </c>
      <c r="D57" s="15"/>
    </row>
    <row r="58" spans="1:12" ht="18.75" x14ac:dyDescent="0.3">
      <c r="A58" s="5" t="s">
        <v>52</v>
      </c>
      <c r="B58" s="15">
        <v>1552000</v>
      </c>
      <c r="C58" s="6">
        <v>1494029</v>
      </c>
      <c r="D58" s="15">
        <v>1802500</v>
      </c>
      <c r="G58" s="24"/>
    </row>
    <row r="59" spans="1:12" ht="18.75" hidden="1" x14ac:dyDescent="0.3">
      <c r="A59" s="5" t="s">
        <v>53</v>
      </c>
      <c r="B59" s="15"/>
      <c r="C59" s="6"/>
      <c r="D59" s="15"/>
    </row>
    <row r="60" spans="1:12" ht="18.75" hidden="1" x14ac:dyDescent="0.3">
      <c r="A60" s="5" t="s">
        <v>54</v>
      </c>
      <c r="B60" s="15"/>
      <c r="C60" s="6"/>
      <c r="D60" s="15"/>
    </row>
    <row r="61" spans="1:12" ht="18.75" hidden="1" x14ac:dyDescent="0.3">
      <c r="A61" s="5" t="s">
        <v>55</v>
      </c>
      <c r="B61" s="15"/>
      <c r="C61" s="6"/>
      <c r="D61" s="15"/>
    </row>
    <row r="62" spans="1:12" ht="18.75" hidden="1" x14ac:dyDescent="0.3">
      <c r="A62" s="5" t="s">
        <v>56</v>
      </c>
      <c r="B62" s="15"/>
      <c r="C62" s="6"/>
      <c r="D62" s="15"/>
    </row>
    <row r="63" spans="1:12" ht="18.75" hidden="1" x14ac:dyDescent="0.3">
      <c r="A63" s="5" t="s">
        <v>57</v>
      </c>
      <c r="B63" s="15"/>
      <c r="C63" s="6"/>
      <c r="D63" s="15"/>
    </row>
    <row r="64" spans="1:12" ht="18.75" hidden="1" x14ac:dyDescent="0.3">
      <c r="A64" s="5" t="s">
        <v>58</v>
      </c>
      <c r="B64" s="15"/>
      <c r="C64" s="6"/>
      <c r="D64" s="15"/>
    </row>
    <row r="65" spans="1:4" ht="18.75" hidden="1" x14ac:dyDescent="0.3">
      <c r="A65" s="5" t="s">
        <v>59</v>
      </c>
      <c r="B65" s="15"/>
      <c r="C65" s="6"/>
      <c r="D65" s="15"/>
    </row>
    <row r="66" spans="1:4" ht="18.75" hidden="1" x14ac:dyDescent="0.3">
      <c r="A66" s="5" t="s">
        <v>60</v>
      </c>
      <c r="B66" s="15"/>
      <c r="C66" s="6"/>
      <c r="D66" s="15"/>
    </row>
    <row r="67" spans="1:4" ht="18.75" hidden="1" x14ac:dyDescent="0.3">
      <c r="A67" s="5" t="s">
        <v>61</v>
      </c>
      <c r="B67" s="15"/>
      <c r="C67" s="6"/>
      <c r="D67" s="15"/>
    </row>
    <row r="68" spans="1:4" ht="18.75" hidden="1" x14ac:dyDescent="0.3">
      <c r="A68" s="5" t="s">
        <v>62</v>
      </c>
      <c r="B68" s="15"/>
      <c r="C68" s="6"/>
      <c r="D68" s="15"/>
    </row>
    <row r="69" spans="1:4" ht="18.75" hidden="1" x14ac:dyDescent="0.3">
      <c r="A69" s="5" t="s">
        <v>63</v>
      </c>
      <c r="B69" s="15"/>
      <c r="C69" s="6"/>
      <c r="D69" s="15"/>
    </row>
    <row r="70" spans="1:4" ht="18.75" x14ac:dyDescent="0.3">
      <c r="A70" s="5" t="s">
        <v>103</v>
      </c>
      <c r="B70" s="15">
        <v>77000</v>
      </c>
      <c r="C70" s="6">
        <v>80008</v>
      </c>
      <c r="D70" s="15">
        <v>77000</v>
      </c>
    </row>
    <row r="71" spans="1:4" ht="18.75" hidden="1" x14ac:dyDescent="0.3">
      <c r="A71" s="5" t="s">
        <v>64</v>
      </c>
      <c r="B71" s="15"/>
      <c r="C71" s="6"/>
      <c r="D71" s="15"/>
    </row>
    <row r="72" spans="1:4" ht="18.75" x14ac:dyDescent="0.3">
      <c r="A72" s="5" t="s">
        <v>113</v>
      </c>
      <c r="B72" s="15">
        <v>2444000</v>
      </c>
      <c r="C72" s="6">
        <v>1928694</v>
      </c>
      <c r="D72" s="15">
        <v>1873000</v>
      </c>
    </row>
    <row r="73" spans="1:4" ht="18.75" x14ac:dyDescent="0.3">
      <c r="A73" s="13" t="s">
        <v>65</v>
      </c>
      <c r="B73" s="15">
        <v>560</v>
      </c>
      <c r="C73" s="14">
        <v>570140</v>
      </c>
      <c r="D73" s="15">
        <v>560000</v>
      </c>
    </row>
    <row r="74" spans="1:4" ht="18.75" hidden="1" x14ac:dyDescent="0.3">
      <c r="A74" s="13" t="s">
        <v>66</v>
      </c>
      <c r="B74" s="15"/>
      <c r="C74" s="14">
        <v>248274.83</v>
      </c>
      <c r="D74" s="15"/>
    </row>
    <row r="75" spans="1:4" ht="18.75" hidden="1" x14ac:dyDescent="0.3">
      <c r="A75" s="13" t="s">
        <v>67</v>
      </c>
      <c r="B75" s="15"/>
      <c r="C75" s="14">
        <v>251751.46</v>
      </c>
      <c r="D75" s="15"/>
    </row>
    <row r="76" spans="1:4" ht="18.75" x14ac:dyDescent="0.3">
      <c r="A76" s="13" t="s">
        <v>68</v>
      </c>
      <c r="B76" s="15">
        <v>1223000</v>
      </c>
      <c r="C76" s="14">
        <v>769082</v>
      </c>
      <c r="D76" s="15">
        <v>991000</v>
      </c>
    </row>
    <row r="77" spans="1:4" ht="18.75" hidden="1" x14ac:dyDescent="0.3">
      <c r="A77" s="13" t="s">
        <v>69</v>
      </c>
      <c r="B77" s="15"/>
      <c r="C77" s="14">
        <v>53385.46</v>
      </c>
      <c r="D77" s="15"/>
    </row>
    <row r="78" spans="1:4" ht="18.75" hidden="1" x14ac:dyDescent="0.3">
      <c r="A78" s="13" t="s">
        <v>70</v>
      </c>
      <c r="B78" s="15"/>
      <c r="C78" s="14">
        <v>95736.8</v>
      </c>
      <c r="D78" s="15"/>
    </row>
    <row r="79" spans="1:4" ht="18.75" hidden="1" x14ac:dyDescent="0.3">
      <c r="A79" s="13" t="s">
        <v>71</v>
      </c>
      <c r="B79" s="15"/>
      <c r="C79" s="14">
        <v>52.86</v>
      </c>
      <c r="D79" s="15"/>
    </row>
    <row r="80" spans="1:4" ht="18.75" hidden="1" x14ac:dyDescent="0.3">
      <c r="A80" s="13" t="s">
        <v>45</v>
      </c>
      <c r="B80" s="15"/>
      <c r="C80" s="14">
        <v>112388.9</v>
      </c>
      <c r="D80" s="15"/>
    </row>
    <row r="81" spans="1:4" ht="18.75" hidden="1" x14ac:dyDescent="0.3">
      <c r="A81" s="13" t="s">
        <v>72</v>
      </c>
      <c r="B81" s="15"/>
      <c r="C81" s="14">
        <v>37686.199999999997</v>
      </c>
      <c r="D81" s="15"/>
    </row>
    <row r="82" spans="1:4" ht="18.75" hidden="1" x14ac:dyDescent="0.3">
      <c r="A82" s="13" t="s">
        <v>73</v>
      </c>
      <c r="B82" s="15"/>
      <c r="C82" s="14">
        <v>261627.02</v>
      </c>
      <c r="D82" s="15"/>
    </row>
    <row r="83" spans="1:4" ht="18.75" hidden="1" x14ac:dyDescent="0.3">
      <c r="A83" s="13" t="s">
        <v>74</v>
      </c>
      <c r="B83" s="15"/>
      <c r="C83" s="14">
        <v>17233.580000000002</v>
      </c>
      <c r="D83" s="15"/>
    </row>
    <row r="84" spans="1:4" ht="18.75" hidden="1" x14ac:dyDescent="0.3">
      <c r="A84" s="13" t="s">
        <v>75</v>
      </c>
      <c r="B84" s="15"/>
      <c r="C84" s="14">
        <v>329986</v>
      </c>
      <c r="D84" s="15"/>
    </row>
    <row r="85" spans="1:4" ht="18.75" hidden="1" x14ac:dyDescent="0.3">
      <c r="A85" s="13" t="s">
        <v>76</v>
      </c>
      <c r="B85" s="15"/>
      <c r="C85" s="14">
        <v>14242.27</v>
      </c>
      <c r="D85" s="15"/>
    </row>
    <row r="86" spans="1:4" ht="18.75" hidden="1" x14ac:dyDescent="0.3">
      <c r="A86" s="13" t="s">
        <v>77</v>
      </c>
      <c r="B86" s="15"/>
      <c r="C86" s="14">
        <v>35962.089999999997</v>
      </c>
      <c r="D86" s="15"/>
    </row>
    <row r="87" spans="1:4" ht="18.75" hidden="1" x14ac:dyDescent="0.3">
      <c r="A87" s="13" t="s">
        <v>78</v>
      </c>
      <c r="B87" s="15"/>
      <c r="C87" s="14"/>
      <c r="D87" s="15"/>
    </row>
    <row r="88" spans="1:4" ht="18.75" hidden="1" x14ac:dyDescent="0.3">
      <c r="A88" s="13" t="s">
        <v>79</v>
      </c>
      <c r="B88" s="15"/>
      <c r="C88" s="14">
        <v>38126.230000000003</v>
      </c>
      <c r="D88" s="15"/>
    </row>
    <row r="89" spans="1:4" ht="18.75" hidden="1" x14ac:dyDescent="0.3">
      <c r="A89" s="13" t="s">
        <v>80</v>
      </c>
      <c r="B89" s="15"/>
      <c r="C89" s="14">
        <v>13918.58</v>
      </c>
      <c r="D89" s="15"/>
    </row>
    <row r="90" spans="1:4" ht="18.75" hidden="1" x14ac:dyDescent="0.3">
      <c r="A90" s="13" t="s">
        <v>81</v>
      </c>
      <c r="B90" s="15"/>
      <c r="C90" s="14">
        <v>19914.28</v>
      </c>
      <c r="D90" s="15"/>
    </row>
    <row r="91" spans="1:4" ht="18.75" hidden="1" x14ac:dyDescent="0.3">
      <c r="A91" s="13" t="s">
        <v>82</v>
      </c>
      <c r="B91" s="15"/>
      <c r="C91" s="14">
        <v>76873.73</v>
      </c>
      <c r="D91" s="15"/>
    </row>
    <row r="92" spans="1:4" ht="18.75" hidden="1" x14ac:dyDescent="0.3">
      <c r="A92" s="13" t="s">
        <v>83</v>
      </c>
      <c r="B92" s="15"/>
      <c r="C92" s="14"/>
      <c r="D92" s="15"/>
    </row>
    <row r="93" spans="1:4" ht="18.75" hidden="1" x14ac:dyDescent="0.3">
      <c r="A93" s="13" t="s">
        <v>84</v>
      </c>
      <c r="B93" s="15"/>
      <c r="C93" s="14">
        <v>13078.93</v>
      </c>
      <c r="D93" s="15"/>
    </row>
    <row r="94" spans="1:4" ht="18.75" x14ac:dyDescent="0.3">
      <c r="A94" s="13" t="s">
        <v>85</v>
      </c>
      <c r="B94" s="15">
        <v>661000</v>
      </c>
      <c r="C94" s="14">
        <v>589472</v>
      </c>
      <c r="D94" s="15">
        <v>322000</v>
      </c>
    </row>
    <row r="95" spans="1:4" ht="18.75" hidden="1" x14ac:dyDescent="0.3">
      <c r="A95" s="5" t="s">
        <v>86</v>
      </c>
      <c r="B95" s="15"/>
      <c r="C95" s="6">
        <v>20415.7</v>
      </c>
      <c r="D95" s="15"/>
    </row>
    <row r="96" spans="1:4" ht="18.75" hidden="1" x14ac:dyDescent="0.3">
      <c r="A96" s="5" t="s">
        <v>87</v>
      </c>
      <c r="B96" s="15"/>
      <c r="C96" s="6">
        <v>11050.02</v>
      </c>
      <c r="D96" s="15"/>
    </row>
    <row r="97" spans="1:4" ht="18.75" hidden="1" x14ac:dyDescent="0.3">
      <c r="A97" s="5" t="s">
        <v>88</v>
      </c>
      <c r="B97" s="15"/>
      <c r="C97" s="6">
        <v>6150</v>
      </c>
      <c r="D97" s="15"/>
    </row>
    <row r="98" spans="1:4" ht="18.75" hidden="1" x14ac:dyDescent="0.3">
      <c r="A98" s="5" t="s">
        <v>89</v>
      </c>
      <c r="B98" s="15"/>
      <c r="C98" s="6">
        <v>129875</v>
      </c>
      <c r="D98" s="15"/>
    </row>
    <row r="99" spans="1:4" ht="18.75" hidden="1" x14ac:dyDescent="0.3">
      <c r="A99" s="5" t="s">
        <v>90</v>
      </c>
      <c r="B99" s="15"/>
      <c r="C99" s="6">
        <v>49661</v>
      </c>
      <c r="D99" s="15"/>
    </row>
    <row r="100" spans="1:4" ht="18.75" hidden="1" x14ac:dyDescent="0.3">
      <c r="A100" s="5" t="s">
        <v>91</v>
      </c>
      <c r="B100" s="15"/>
      <c r="C100" s="6">
        <v>2.88</v>
      </c>
      <c r="D100" s="15"/>
    </row>
    <row r="101" spans="1:4" ht="18.75" hidden="1" x14ac:dyDescent="0.3">
      <c r="A101" s="5" t="s">
        <v>92</v>
      </c>
      <c r="B101" s="15"/>
      <c r="C101" s="6">
        <v>43707</v>
      </c>
      <c r="D101" s="15"/>
    </row>
    <row r="102" spans="1:4" ht="18.75" hidden="1" x14ac:dyDescent="0.3">
      <c r="A102" s="5" t="s">
        <v>93</v>
      </c>
      <c r="B102" s="15"/>
      <c r="C102" s="6">
        <v>36592.230000000003</v>
      </c>
      <c r="D102" s="15"/>
    </row>
    <row r="103" spans="1:4" ht="18.75" hidden="1" x14ac:dyDescent="0.3">
      <c r="A103" s="5" t="s">
        <v>94</v>
      </c>
      <c r="B103" s="15"/>
      <c r="C103" s="6">
        <v>10131.48</v>
      </c>
      <c r="D103" s="15"/>
    </row>
    <row r="104" spans="1:4" ht="18.75" hidden="1" x14ac:dyDescent="0.3">
      <c r="A104" s="5" t="s">
        <v>95</v>
      </c>
      <c r="B104" s="15"/>
      <c r="C104" s="6">
        <v>3117.97</v>
      </c>
      <c r="D104" s="15"/>
    </row>
    <row r="105" spans="1:4" ht="18.75" x14ac:dyDescent="0.3">
      <c r="A105" s="3"/>
      <c r="B105" s="15"/>
      <c r="C105" s="3"/>
      <c r="D105" s="15"/>
    </row>
    <row r="106" spans="1:4" ht="18.75" x14ac:dyDescent="0.3">
      <c r="A106" s="18" t="s">
        <v>96</v>
      </c>
      <c r="B106" s="20">
        <v>66000</v>
      </c>
      <c r="C106" s="19">
        <f>C7-C44</f>
        <v>253875</v>
      </c>
      <c r="D106" s="20">
        <f>D7-D44</f>
        <v>75500</v>
      </c>
    </row>
    <row r="107" spans="1:4" ht="18.75" x14ac:dyDescent="0.3">
      <c r="A107" s="5" t="s">
        <v>97</v>
      </c>
      <c r="B107" s="15">
        <v>3000</v>
      </c>
      <c r="C107" s="6">
        <v>61</v>
      </c>
      <c r="D107" s="15">
        <v>0</v>
      </c>
    </row>
    <row r="108" spans="1:4" ht="18.75" hidden="1" x14ac:dyDescent="0.3">
      <c r="A108" s="5" t="s">
        <v>98</v>
      </c>
      <c r="B108" s="15"/>
      <c r="C108" s="6">
        <v>3330.41</v>
      </c>
      <c r="D108" s="15"/>
    </row>
    <row r="109" spans="1:4" ht="18.75" hidden="1" x14ac:dyDescent="0.3">
      <c r="A109" s="5" t="s">
        <v>97</v>
      </c>
      <c r="B109" s="15"/>
      <c r="C109" s="6"/>
      <c r="D109" s="15"/>
    </row>
    <row r="110" spans="1:4" ht="18.75" x14ac:dyDescent="0.3">
      <c r="A110" s="5" t="s">
        <v>99</v>
      </c>
      <c r="B110" s="15"/>
      <c r="C110" s="6">
        <v>1218</v>
      </c>
      <c r="D110" s="15">
        <v>1700</v>
      </c>
    </row>
    <row r="111" spans="1:4" ht="18.75" hidden="1" x14ac:dyDescent="0.3">
      <c r="A111" s="5" t="s">
        <v>100</v>
      </c>
      <c r="B111" s="15"/>
      <c r="C111" s="6">
        <v>338.34</v>
      </c>
      <c r="D111" s="15"/>
    </row>
    <row r="112" spans="1:4" ht="18.75" hidden="1" x14ac:dyDescent="0.3">
      <c r="A112" s="5" t="s">
        <v>101</v>
      </c>
      <c r="B112" s="15"/>
      <c r="C112" s="6">
        <v>1282.8800000000001</v>
      </c>
      <c r="D112" s="15"/>
    </row>
    <row r="113" spans="1:6" ht="18.75" x14ac:dyDescent="0.3">
      <c r="A113" s="5" t="s">
        <v>102</v>
      </c>
      <c r="B113" s="15"/>
      <c r="C113" s="6">
        <f>C107-C110</f>
        <v>-1157</v>
      </c>
      <c r="D113" s="15">
        <v>1700</v>
      </c>
    </row>
    <row r="114" spans="1:6" ht="18.75" x14ac:dyDescent="0.3">
      <c r="A114" s="18" t="s">
        <v>104</v>
      </c>
      <c r="B114" s="20">
        <v>69000</v>
      </c>
      <c r="C114" s="19">
        <f>C106+C113</f>
        <v>252718</v>
      </c>
      <c r="D114" s="20">
        <f>D106-D113</f>
        <v>73800</v>
      </c>
    </row>
    <row r="115" spans="1:6" ht="18.75" x14ac:dyDescent="0.3">
      <c r="A115" s="3"/>
      <c r="B115" s="3"/>
      <c r="C115" s="3"/>
      <c r="D115" s="3"/>
      <c r="E115" s="11"/>
      <c r="F115" s="3"/>
    </row>
  </sheetData>
  <mergeCells count="3">
    <mergeCell ref="A1:E1"/>
    <mergeCell ref="A2:E2"/>
    <mergeCell ref="A3:E3"/>
  </mergeCells>
  <pageMargins left="0.70866141732283472" right="0.70866141732283472" top="0.74803149606299213" bottom="0.74803149606299213" header="0.31496062992125984" footer="0.31496062992125984"/>
  <pageSetup paperSize="9" scale="81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DCF80-EEC3-44A0-A631-6BD3DDD236BA}">
  <dimension ref="D5:H16"/>
  <sheetViews>
    <sheetView workbookViewId="0">
      <selection activeCell="J12" sqref="J12"/>
    </sheetView>
  </sheetViews>
  <sheetFormatPr baseColWidth="10" defaultRowHeight="15" x14ac:dyDescent="0.25"/>
  <cols>
    <col min="5" max="5" width="16.85546875" bestFit="1" customWidth="1"/>
  </cols>
  <sheetData>
    <row r="5" spans="4:8" ht="18.75" x14ac:dyDescent="0.3">
      <c r="D5" s="3"/>
      <c r="E5" s="3"/>
      <c r="F5" s="3"/>
      <c r="G5" s="3"/>
      <c r="H5" s="3"/>
    </row>
    <row r="6" spans="4:8" ht="18.75" x14ac:dyDescent="0.3">
      <c r="D6" s="3"/>
      <c r="E6" s="3" t="s">
        <v>105</v>
      </c>
      <c r="F6" s="3"/>
      <c r="G6" s="3"/>
      <c r="H6" s="3"/>
    </row>
    <row r="7" spans="4:8" ht="18.75" x14ac:dyDescent="0.3">
      <c r="D7" s="3"/>
      <c r="E7" s="3"/>
      <c r="F7" s="3"/>
      <c r="G7" s="3"/>
      <c r="H7" s="3"/>
    </row>
    <row r="8" spans="4:8" ht="18.75" x14ac:dyDescent="0.3">
      <c r="D8" s="3"/>
      <c r="E8" s="3" t="s">
        <v>106</v>
      </c>
      <c r="F8" s="3">
        <v>2650</v>
      </c>
      <c r="G8" s="3">
        <v>184</v>
      </c>
      <c r="H8" s="3">
        <v>487600</v>
      </c>
    </row>
    <row r="9" spans="4:8" ht="18.75" x14ac:dyDescent="0.3">
      <c r="D9" s="3"/>
      <c r="E9" s="3" t="s">
        <v>107</v>
      </c>
      <c r="F9" s="3">
        <v>2025</v>
      </c>
      <c r="G9" s="3">
        <v>43</v>
      </c>
      <c r="H9" s="3">
        <v>87075</v>
      </c>
    </row>
    <row r="10" spans="4:8" ht="18.75" x14ac:dyDescent="0.3">
      <c r="D10" s="3"/>
      <c r="E10" s="3" t="s">
        <v>108</v>
      </c>
      <c r="F10" s="3">
        <v>1550</v>
      </c>
      <c r="G10" s="3">
        <v>36</v>
      </c>
      <c r="H10" s="3">
        <v>55800</v>
      </c>
    </row>
    <row r="11" spans="4:8" ht="18.75" x14ac:dyDescent="0.3">
      <c r="D11" s="3"/>
      <c r="E11" s="3" t="s">
        <v>109</v>
      </c>
      <c r="F11" s="3">
        <v>840</v>
      </c>
      <c r="G11" s="3">
        <v>17</v>
      </c>
      <c r="H11" s="3">
        <v>14280</v>
      </c>
    </row>
    <row r="12" spans="4:8" ht="18.75" x14ac:dyDescent="0.3">
      <c r="D12" s="3"/>
      <c r="E12" s="3" t="s">
        <v>110</v>
      </c>
      <c r="F12" s="3">
        <v>320</v>
      </c>
      <c r="G12" s="3">
        <v>5</v>
      </c>
      <c r="H12" s="3">
        <v>1600</v>
      </c>
    </row>
    <row r="13" spans="4:8" ht="18.75" x14ac:dyDescent="0.3">
      <c r="D13" s="3"/>
      <c r="E13" s="3" t="s">
        <v>111</v>
      </c>
      <c r="F13" s="3">
        <v>1710</v>
      </c>
      <c r="G13" s="3">
        <v>13</v>
      </c>
      <c r="H13" s="3">
        <v>22230</v>
      </c>
    </row>
    <row r="14" spans="4:8" ht="18.75" x14ac:dyDescent="0.3">
      <c r="D14" s="3"/>
      <c r="E14" s="3" t="s">
        <v>112</v>
      </c>
      <c r="F14" s="3">
        <v>1000</v>
      </c>
      <c r="G14" s="3">
        <v>1</v>
      </c>
      <c r="H14" s="3">
        <v>1000</v>
      </c>
    </row>
    <row r="15" spans="4:8" ht="18.75" x14ac:dyDescent="0.3">
      <c r="D15" s="3"/>
      <c r="E15" s="3"/>
      <c r="F15" s="3"/>
      <c r="G15" s="3"/>
      <c r="H15" s="3"/>
    </row>
    <row r="16" spans="4:8" ht="18.75" x14ac:dyDescent="0.3">
      <c r="D16" s="3"/>
      <c r="E16" s="3"/>
      <c r="F16" s="3"/>
      <c r="G16" s="3">
        <v>299</v>
      </c>
      <c r="H16" s="3">
        <v>669585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Ark1</vt:lpstr>
      <vt:lpstr>Medlemmer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Faktura</dc:creator>
  <cp:lastModifiedBy>Roar Johansen</cp:lastModifiedBy>
  <cp:lastPrinted>2025-01-22T11:54:48Z</cp:lastPrinted>
  <dcterms:created xsi:type="dcterms:W3CDTF">2024-01-26T07:30:13Z</dcterms:created>
  <dcterms:modified xsi:type="dcterms:W3CDTF">2026-01-29T13:37:10Z</dcterms:modified>
</cp:coreProperties>
</file>